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EDC6C356-C2F0-4337-A36B-317538EA4816}" xr6:coauthVersionLast="47" xr6:coauthVersionMax="47" xr10:uidLastSave="{00000000-0000-0000-0000-000000000000}"/>
  <bookViews>
    <workbookView xWindow="-120" yWindow="-120" windowWidth="29040" windowHeight="15840" tabRatio="802" xr2:uid="{00000000-000D-0000-FFFF-FFFF00000000}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РНЦ!$A$1:$W$45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60" l="1"/>
  <c r="R20" i="60"/>
  <c r="Q20" i="60"/>
  <c r="P20" i="60"/>
  <c r="O20" i="60"/>
  <c r="N20" i="60"/>
  <c r="N28" i="60" s="1"/>
  <c r="M20" i="60"/>
  <c r="L20" i="60"/>
  <c r="L28" i="60" s="1"/>
  <c r="K20" i="60"/>
  <c r="J20" i="60"/>
  <c r="I20" i="60"/>
  <c r="M28" i="60"/>
  <c r="H19" i="60"/>
  <c r="H20" i="60" l="1"/>
  <c r="H28" i="60" s="1"/>
  <c r="H31" i="60" l="1"/>
  <c r="K27" i="60"/>
  <c r="K28" i="60" s="1"/>
  <c r="O27" i="60"/>
  <c r="O28" i="60" s="1"/>
  <c r="P27" i="60"/>
  <c r="P28" i="60" s="1"/>
  <c r="E20" i="60" l="1"/>
  <c r="F20" i="60"/>
  <c r="W26" i="60" l="1"/>
  <c r="W27" i="60" s="1"/>
  <c r="U26" i="60"/>
  <c r="U27" i="60" s="1"/>
  <c r="V27" i="60"/>
  <c r="V20" i="60"/>
  <c r="V28" i="60" l="1"/>
  <c r="R27" i="60" l="1"/>
  <c r="Q27" i="60"/>
  <c r="Q28" i="60" s="1"/>
  <c r="J27" i="60"/>
  <c r="J28" i="60" s="1"/>
  <c r="I27" i="60"/>
  <c r="I28" i="60" s="1"/>
  <c r="G27" i="60"/>
  <c r="F27" i="60"/>
  <c r="E27" i="60"/>
  <c r="D27" i="60"/>
  <c r="W20" i="60" l="1"/>
  <c r="W28" i="60" s="1"/>
  <c r="U20" i="60"/>
  <c r="U28" i="60" s="1"/>
  <c r="R28" i="60"/>
  <c r="D20" i="60" l="1"/>
  <c r="D28" i="60" s="1"/>
  <c r="F28" i="60" l="1"/>
  <c r="H36" i="60" s="1"/>
  <c r="G20" i="60"/>
  <c r="G28" i="60" s="1"/>
  <c r="E28" i="60" l="1"/>
  <c r="H35" i="60" s="1"/>
  <c r="T20" i="60"/>
  <c r="S20" i="60"/>
  <c r="D37" i="60"/>
  <c r="T27" i="60" l="1"/>
  <c r="T28" i="60" s="1"/>
  <c r="S27" i="60"/>
  <c r="S28" i="60" s="1"/>
  <c r="H34" i="60"/>
  <c r="H30" i="60" l="1"/>
  <c r="H32" i="60" l="1"/>
  <c r="H37" i="60"/>
</calcChain>
</file>

<file path=xl/sharedStrings.xml><?xml version="1.0" encoding="utf-8"?>
<sst xmlns="http://schemas.openxmlformats.org/spreadsheetml/2006/main" count="72" uniqueCount="67">
  <si>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</si>
  <si>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</si>
  <si>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</si>
  <si>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</si>
  <si>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</si>
  <si>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</si>
  <si>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</si>
  <si>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</si>
  <si>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</si>
  <si>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</si>
  <si>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</si>
  <si>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</si>
  <si>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</si>
  <si>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</si>
  <si>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</si>
  <si>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</si>
  <si>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</si>
  <si>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</si>
  <si>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</si>
  <si>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</si>
  <si>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</si>
  <si>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</si>
  <si>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</si>
  <si>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</si>
  <si>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</si>
  <si>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</si>
  <si>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</si>
  <si>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</si>
  <si>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</si>
  <si>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</si>
  <si>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</si>
  <si>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</si>
  <si>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</si>
  <si>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</si>
  <si>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</si>
  <si>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</si>
  <si>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</si>
  <si>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</si>
  <si>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</si>
  <si>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</si>
  <si>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</si>
  <si>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</si>
  <si>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</si>
  <si>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</si>
  <si>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</si>
  <si>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</si>
  <si>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</si>
  <si>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 xml:space="preserve">Расчет начальной стоимости </t>
  </si>
  <si>
    <t>ОЗП</t>
  </si>
  <si>
    <t>в том числе:</t>
  </si>
  <si>
    <t xml:space="preserve">Всего </t>
  </si>
  <si>
    <t>1</t>
  </si>
  <si>
    <t>В.В. Горев</t>
  </si>
  <si>
    <t>Начальник ОППР</t>
  </si>
  <si>
    <t>Инженер по ПСР ОППР</t>
  </si>
  <si>
    <t>О.М. Ткачук</t>
  </si>
  <si>
    <t xml:space="preserve">Директор ТЭЦ-10 филиала
ООО "Байкальская энергетическая компания" </t>
  </si>
  <si>
    <t xml:space="preserve">  _______________ Д.В.Васильев</t>
  </si>
  <si>
    <t>Отм</t>
  </si>
  <si>
    <t>Пере- возка</t>
  </si>
  <si>
    <t>Сплит-форма индексов и сметных цен для ценовой зоны Иркутская область (1 зона) на 1 квартал 2024 года.</t>
  </si>
  <si>
    <t>"______ " _______________2024г</t>
  </si>
  <si>
    <t>по объекту (работ/услуг):  Выполнение ремонтных работ по замене окон на витражи в ГК (постоянный торец) на филиале ТЭЦ-10 в г. Ангарске</t>
  </si>
  <si>
    <t xml:space="preserve">Основание: дефектная ведомость № 1, утвержденная  директором ТЭЦ-10 филиала ООО "Байкальская энергетическая компания", Д.В.Васильевым и тех.службой ИД </t>
  </si>
  <si>
    <t>Индекс-дефлятор на материалы и ЭММ на 3 квартал 2024г.</t>
  </si>
  <si>
    <t>Составлен в ценах по состоянию на 3 кв.2024 г.</t>
  </si>
  <si>
    <t>Замена окон на витражи (постоянный торец). ГК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</si>
</sst>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  <numFmt numFmtId="168" formatCode="_-* #,##0_р_._-;\-* #,##0_р_._-;_-* &quot;-&quot;??_р_.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trike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9" fillId="0" borderId="0"/>
    <xf numFmtId="0" fontId="7" fillId="0" borderId="1">
      <alignment horizontal="center"/>
    </xf>
    <xf numFmtId="0" fontId="9" fillId="0" borderId="0">
      <alignment vertical="top"/>
    </xf>
    <xf numFmtId="0" fontId="7" fillId="0" borderId="1">
      <alignment horizontal="center"/>
    </xf>
    <xf numFmtId="0" fontId="7" fillId="0" borderId="0">
      <alignment vertical="top"/>
    </xf>
    <xf numFmtId="0" fontId="9" fillId="0" borderId="0"/>
    <xf numFmtId="0" fontId="7" fillId="0" borderId="0">
      <alignment horizontal="right" vertical="top" wrapText="1"/>
    </xf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1">
      <alignment horizontal="center" wrapText="1"/>
    </xf>
    <xf numFmtId="0" fontId="9" fillId="0" borderId="0">
      <alignment vertical="top"/>
    </xf>
    <xf numFmtId="0" fontId="9" fillId="0" borderId="0"/>
    <xf numFmtId="0" fontId="9" fillId="0" borderId="0"/>
    <xf numFmtId="0" fontId="7" fillId="0" borderId="0"/>
    <xf numFmtId="0" fontId="7" fillId="0" borderId="1">
      <alignment horizontal="center" wrapText="1"/>
    </xf>
    <xf numFmtId="0" fontId="7" fillId="0" borderId="1">
      <alignment horizontal="center"/>
    </xf>
    <xf numFmtId="0" fontId="7" fillId="0" borderId="1">
      <alignment horizontal="center" wrapText="1"/>
    </xf>
    <xf numFmtId="0" fontId="9" fillId="0" borderId="0"/>
    <xf numFmtId="0" fontId="7" fillId="0" borderId="0">
      <alignment horizontal="center"/>
    </xf>
    <xf numFmtId="0" fontId="7" fillId="0" borderId="0">
      <alignment horizontal="left" vertical="top"/>
    </xf>
    <xf numFmtId="0" fontId="7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0" fillId="0" borderId="0"/>
    <xf numFmtId="165" fontId="10" fillId="0" borderId="0"/>
    <xf numFmtId="0" fontId="13" fillId="0" borderId="0"/>
    <xf numFmtId="0" fontId="14" fillId="0" borderId="0"/>
    <xf numFmtId="0" fontId="11" fillId="0" borderId="0"/>
    <xf numFmtId="164" fontId="16" fillId="0" borderId="0" applyFont="0" applyFill="0" applyBorder="0" applyAlignment="0" applyProtection="0"/>
    <xf numFmtId="0" fontId="3" fillId="0" borderId="0"/>
    <xf numFmtId="0" fontId="16" fillId="0" borderId="0"/>
    <xf numFmtId="0" fontId="2" fillId="0" borderId="0"/>
    <xf numFmtId="164" fontId="16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6" fillId="0" borderId="0"/>
  </cellStyleXfs>
  <cellXfs count="126">
    <xf numFmtId="0" fontId="0" fillId="0" borderId="0" xfId="0"/>
    <xf numFmtId="0" fontId="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18" fillId="0" borderId="0" xfId="1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" fontId="17" fillId="0" borderId="1" xfId="45" applyNumberFormat="1" applyFont="1" applyFill="1" applyBorder="1" applyAlignment="1">
      <alignment horizontal="center" vertical="center" wrapText="1"/>
    </xf>
    <xf numFmtId="0" fontId="21" fillId="0" borderId="0" xfId="0" applyFont="1" applyFill="1" applyBorder="1"/>
    <xf numFmtId="0" fontId="17" fillId="0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3" fontId="21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/>
    </xf>
    <xf numFmtId="49" fontId="20" fillId="0" borderId="0" xfId="0" applyNumberFormat="1" applyFont="1" applyAlignment="1">
      <alignment horizontal="left" vertical="top"/>
    </xf>
    <xf numFmtId="0" fontId="20" fillId="0" borderId="0" xfId="0" applyFont="1" applyAlignment="1">
      <alignment horizontal="left" vertical="top" wrapText="1"/>
    </xf>
    <xf numFmtId="0" fontId="21" fillId="0" borderId="0" xfId="0" applyFont="1" applyFill="1" applyBorder="1" applyAlignment="1"/>
    <xf numFmtId="0" fontId="18" fillId="0" borderId="0" xfId="0" applyFont="1" applyFill="1" applyBorder="1" applyAlignment="1"/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top"/>
    </xf>
    <xf numFmtId="3" fontId="21" fillId="0" borderId="3" xfId="0" applyNumberFormat="1" applyFont="1" applyBorder="1" applyAlignment="1">
      <alignment vertical="center" wrapText="1"/>
    </xf>
    <xf numFmtId="0" fontId="21" fillId="0" borderId="0" xfId="0" applyFont="1" applyFill="1" applyBorder="1" applyAlignment="1">
      <alignment horizontal="right"/>
    </xf>
    <xf numFmtId="168" fontId="19" fillId="0" borderId="0" xfId="45" applyNumberFormat="1" applyFont="1" applyAlignment="1">
      <alignment horizontal="center" vertical="center"/>
    </xf>
    <xf numFmtId="9" fontId="19" fillId="0" borderId="0" xfId="0" applyNumberFormat="1" applyFont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 wrapText="1"/>
    </xf>
    <xf numFmtId="3" fontId="17" fillId="2" borderId="1" xfId="45" applyNumberFormat="1" applyFont="1" applyFill="1" applyBorder="1" applyAlignment="1">
      <alignment horizontal="center" vertical="center" wrapText="1"/>
    </xf>
    <xf numFmtId="3" fontId="17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3" fontId="25" fillId="0" borderId="1" xfId="45" applyNumberFormat="1" applyFont="1" applyFill="1" applyBorder="1" applyAlignment="1">
      <alignment horizontal="center" vertical="center" wrapText="1"/>
    </xf>
    <xf numFmtId="3" fontId="25" fillId="0" borderId="1" xfId="0" applyNumberFormat="1" applyFont="1" applyFill="1" applyBorder="1" applyAlignment="1">
      <alignment horizontal="center" vertical="center"/>
    </xf>
    <xf numFmtId="3" fontId="25" fillId="2" borderId="1" xfId="45" applyNumberFormat="1" applyFont="1" applyFill="1" applyBorder="1" applyAlignment="1">
      <alignment horizontal="center" vertical="center" wrapText="1"/>
    </xf>
    <xf numFmtId="3" fontId="25" fillId="0" borderId="0" xfId="0" applyNumberFormat="1" applyFont="1" applyFill="1" applyBorder="1" applyAlignment="1">
      <alignment horizontal="center" vertical="center"/>
    </xf>
    <xf numFmtId="3" fontId="25" fillId="0" borderId="1" xfId="45" applyNumberFormat="1" applyFont="1" applyFill="1" applyBorder="1" applyAlignment="1">
      <alignment horizontal="center" vertical="center"/>
    </xf>
    <xf numFmtId="3" fontId="25" fillId="2" borderId="1" xfId="45" applyNumberFormat="1" applyFont="1" applyFill="1" applyBorder="1" applyAlignment="1">
      <alignment horizontal="center" vertical="center"/>
    </xf>
    <xf numFmtId="167" fontId="26" fillId="0" borderId="1" xfId="45" applyNumberFormat="1" applyFont="1" applyFill="1" applyBorder="1" applyAlignment="1">
      <alignment horizontal="center" vertical="center"/>
    </xf>
    <xf numFmtId="3" fontId="26" fillId="0" borderId="1" xfId="45" applyNumberFormat="1" applyFont="1" applyFill="1" applyBorder="1" applyAlignment="1">
      <alignment horizontal="center" vertical="center" wrapText="1"/>
    </xf>
    <xf numFmtId="4" fontId="25" fillId="0" borderId="1" xfId="45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164" fontId="26" fillId="0" borderId="1" xfId="45" applyFont="1" applyFill="1" applyBorder="1" applyAlignment="1">
      <alignment horizontal="center" vertical="center" wrapText="1"/>
    </xf>
    <xf numFmtId="166" fontId="26" fillId="0" borderId="1" xfId="45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right" vertical="center" wrapText="1"/>
    </xf>
    <xf numFmtId="3" fontId="2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" fontId="7" fillId="0" borderId="1" xfId="53" applyNumberFormat="1" applyFont="1" applyFill="1" applyBorder="1" applyAlignment="1">
      <alignment horizontal="left" vertical="center" wrapText="1"/>
    </xf>
    <xf numFmtId="4" fontId="17" fillId="2" borderId="1" xfId="45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17" fillId="0" borderId="1" xfId="45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8" fillId="0" borderId="0" xfId="1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" fontId="2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/>
    </xf>
    <xf numFmtId="4" fontId="17" fillId="0" borderId="0" xfId="0" applyNumberFormat="1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31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31" fillId="0" borderId="0" xfId="0" applyFont="1" applyFill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10" fontId="32" fillId="0" borderId="0" xfId="0" applyNumberFormat="1" applyFont="1" applyAlignment="1">
      <alignment horizontal="right" vertical="center"/>
    </xf>
    <xf numFmtId="0" fontId="7" fillId="0" borderId="3" xfId="0" applyFont="1" applyBorder="1" applyAlignment="1">
      <alignment horizontal="left" vertical="center"/>
    </xf>
    <xf numFmtId="0" fontId="7" fillId="0" borderId="0" xfId="0" applyFont="1" applyFill="1" applyBorder="1" applyAlignment="1">
      <alignment vertical="center" wrapText="1"/>
    </xf>
    <xf numFmtId="9" fontId="7" fillId="0" borderId="0" xfId="0" applyNumberFormat="1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" fontId="25" fillId="0" borderId="1" xfId="45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3" fontId="21" fillId="0" borderId="3" xfId="0" applyNumberFormat="1" applyFont="1" applyBorder="1" applyAlignment="1">
      <alignment horizontal="center" vertical="center" wrapText="1"/>
    </xf>
    <xf numFmtId="3" fontId="21" fillId="0" borderId="3" xfId="0" applyNumberFormat="1" applyFont="1" applyBorder="1" applyAlignment="1">
      <alignment horizontal="left" wrapText="1"/>
    </xf>
    <xf numFmtId="0" fontId="21" fillId="0" borderId="3" xfId="0" applyFont="1" applyBorder="1" applyAlignment="1">
      <alignment horizontal="center" vertical="center"/>
    </xf>
    <xf numFmtId="3" fontId="21" fillId="0" borderId="0" xfId="0" applyNumberFormat="1" applyFont="1" applyFill="1" applyAlignment="1">
      <alignment horizontal="left"/>
    </xf>
    <xf numFmtId="3" fontId="21" fillId="0" borderId="0" xfId="0" applyNumberFormat="1" applyFont="1" applyFill="1" applyAlignment="1">
      <alignment horizontal="center" vertical="center" wrapText="1"/>
    </xf>
    <xf numFmtId="3" fontId="21" fillId="0" borderId="0" xfId="0" applyNumberFormat="1" applyFont="1" applyAlignment="1">
      <alignment horizontal="center" vertical="center" wrapText="1"/>
    </xf>
    <xf numFmtId="3" fontId="21" fillId="0" borderId="0" xfId="0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3" fontId="21" fillId="0" borderId="3" xfId="0" applyNumberFormat="1" applyFont="1" applyBorder="1" applyAlignment="1">
      <alignment horizontal="left"/>
    </xf>
    <xf numFmtId="3" fontId="21" fillId="0" borderId="0" xfId="0" applyNumberFormat="1" applyFont="1" applyFill="1" applyAlignment="1">
      <alignment horizontal="left" vertical="center"/>
    </xf>
    <xf numFmtId="3" fontId="17" fillId="0" borderId="0" xfId="0" applyNumberFormat="1" applyFont="1" applyAlignment="1">
      <alignment horizontal="center" vertical="center" wrapText="1"/>
    </xf>
    <xf numFmtId="3" fontId="26" fillId="0" borderId="0" xfId="0" applyNumberFormat="1" applyFont="1" applyAlignment="1">
      <alignment horizontal="center" vertical="center" wrapText="1"/>
    </xf>
    <xf numFmtId="3" fontId="17" fillId="0" borderId="0" xfId="0" applyNumberFormat="1" applyFont="1" applyFill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3" fontId="21" fillId="0" borderId="3" xfId="0" applyNumberFormat="1" applyFont="1" applyBorder="1" applyAlignment="1">
      <alignment horizontal="left" wrapText="1"/>
    </xf>
    <xf numFmtId="0" fontId="7" fillId="0" borderId="0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49" fontId="8" fillId="0" borderId="0" xfId="1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right" vertical="center"/>
    </xf>
    <xf numFmtId="0" fontId="25" fillId="0" borderId="1" xfId="0" applyFont="1" applyFill="1" applyBorder="1" applyAlignment="1">
      <alignment horizontal="right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Border="1" applyAlignment="1">
      <alignment horizontal="left" vertical="center" wrapText="1"/>
    </xf>
    <xf numFmtId="10" fontId="7" fillId="0" borderId="2" xfId="0" applyNumberFormat="1" applyFont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</cellXfs>
  <cellStyles count="54">
    <cellStyle name="_2003_08_Телеотключение" xfId="27" xr:uid="{00000000-0005-0000-0000-000000000000}"/>
    <cellStyle name="_2ZM01!" xfId="28" xr:uid="{00000000-0005-0000-0000-000001000000}"/>
    <cellStyle name="_3g802!" xfId="29" xr:uid="{00000000-0005-0000-0000-000002000000}"/>
    <cellStyle name="_AQ_0109" xfId="30" xr:uid="{00000000-0005-0000-0000-000003000000}"/>
    <cellStyle name="_SIBRON-#7163-v1-Протокол_дог_цены__смета_№1(проект)_специф_оборудования" xfId="31" xr:uid="{00000000-0005-0000-0000-000004000000}"/>
    <cellStyle name="_ГЭС спецификация" xfId="32" xr:uid="{00000000-0005-0000-0000-000005000000}"/>
    <cellStyle name="_Как пример промежуточная ведомость" xfId="33" xr:uid="{00000000-0005-0000-0000-000006000000}"/>
    <cellStyle name="_Книга1" xfId="34" xr:uid="{00000000-0005-0000-0000-000007000000}"/>
    <cellStyle name="_объектные сводная сметы ВЭС2" xfId="35" xr:uid="{00000000-0005-0000-0000-000008000000}"/>
    <cellStyle name="_пример заполнения для расчета коэф" xfId="36" xr:uid="{00000000-0005-0000-0000-000009000000}"/>
    <cellStyle name="_Расчет конкурсной цены по ОРУ 110кВ Замена масляных выключателей на элегазовые10,11,13  утв-ый вариант" xfId="37" xr:uid="{00000000-0005-0000-0000-00000A000000}"/>
    <cellStyle name="_смета ИТ2" xfId="38" xr:uid="{00000000-0005-0000-0000-00000B000000}"/>
    <cellStyle name="_Телеотключение" xfId="39" xr:uid="{00000000-0005-0000-0000-00000C000000}"/>
    <cellStyle name="Normal_# Project Landata Price List Q1 2005 New" xfId="40" xr:uid="{00000000-0005-0000-0000-00000D000000}"/>
    <cellStyle name="normбlnн_MDRC's" xfId="41" xr:uid="{00000000-0005-0000-0000-00000E000000}"/>
    <cellStyle name="Акт" xfId="2" xr:uid="{00000000-0005-0000-0000-00000F000000}"/>
    <cellStyle name="АктМТСН" xfId="3" xr:uid="{00000000-0005-0000-0000-000010000000}"/>
    <cellStyle name="ВедРесурсов" xfId="4" xr:uid="{00000000-0005-0000-0000-000011000000}"/>
    <cellStyle name="ВедРесурсовАкт" xfId="5" xr:uid="{00000000-0005-0000-0000-000012000000}"/>
    <cellStyle name="Индексы" xfId="6" xr:uid="{00000000-0005-0000-0000-000013000000}"/>
    <cellStyle name="Итоги" xfId="7" xr:uid="{00000000-0005-0000-0000-000014000000}"/>
    <cellStyle name="ИтогоАктБазЦ" xfId="8" xr:uid="{00000000-0005-0000-0000-000015000000}"/>
    <cellStyle name="ИтогоАктБИМ" xfId="9" xr:uid="{00000000-0005-0000-0000-000016000000}"/>
    <cellStyle name="ИтогоАктРесМет" xfId="10" xr:uid="{00000000-0005-0000-0000-000017000000}"/>
    <cellStyle name="ИтогоБазЦ" xfId="11" xr:uid="{00000000-0005-0000-0000-000018000000}"/>
    <cellStyle name="ИтогоБИМ" xfId="12" xr:uid="{00000000-0005-0000-0000-000019000000}"/>
    <cellStyle name="ИтогоРесМет" xfId="13" xr:uid="{00000000-0005-0000-0000-00001A000000}"/>
    <cellStyle name="ЛокСмета" xfId="14" xr:uid="{00000000-0005-0000-0000-00001B000000}"/>
    <cellStyle name="ЛокСмМТСН" xfId="15" xr:uid="{00000000-0005-0000-0000-00001C000000}"/>
    <cellStyle name="М29" xfId="16" xr:uid="{00000000-0005-0000-0000-00001D000000}"/>
    <cellStyle name="ОбСмета" xfId="17" xr:uid="{00000000-0005-0000-0000-00001E000000}"/>
    <cellStyle name="Обычный" xfId="0" builtinId="0"/>
    <cellStyle name="Обычный 2" xfId="1" xr:uid="{00000000-0005-0000-0000-000020000000}"/>
    <cellStyle name="Обычный 2 2" xfId="53" xr:uid="{00000000-0005-0000-0000-000021000000}"/>
    <cellStyle name="Обычный 3" xfId="42" xr:uid="{00000000-0005-0000-0000-000022000000}"/>
    <cellStyle name="Обычный 4" xfId="43" xr:uid="{00000000-0005-0000-0000-000023000000}"/>
    <cellStyle name="Обычный 4 2" xfId="26" xr:uid="{00000000-0005-0000-0000-000024000000}"/>
    <cellStyle name="Обычный 4 2 2" xfId="46" xr:uid="{00000000-0005-0000-0000-000025000000}"/>
    <cellStyle name="Обычный 4 2 2 2" xfId="50" xr:uid="{00000000-0005-0000-0000-000026000000}"/>
    <cellStyle name="Обычный 4 2 3" xfId="48" xr:uid="{00000000-0005-0000-0000-000027000000}"/>
    <cellStyle name="Обычный 5" xfId="47" xr:uid="{00000000-0005-0000-0000-000028000000}"/>
    <cellStyle name="Обычный 6" xfId="51" xr:uid="{00000000-0005-0000-0000-000029000000}"/>
    <cellStyle name="Параметр" xfId="18" xr:uid="{00000000-0005-0000-0000-00002A000000}"/>
    <cellStyle name="ПеременныеСметы" xfId="19" xr:uid="{00000000-0005-0000-0000-00002B000000}"/>
    <cellStyle name="РесСмета" xfId="20" xr:uid="{00000000-0005-0000-0000-00002C000000}"/>
    <cellStyle name="СводкаСтоимРаб" xfId="21" xr:uid="{00000000-0005-0000-0000-00002D000000}"/>
    <cellStyle name="СводРасч" xfId="22" xr:uid="{00000000-0005-0000-0000-00002E000000}"/>
    <cellStyle name="Стиль 1" xfId="44" xr:uid="{00000000-0005-0000-0000-00002F000000}"/>
    <cellStyle name="Титул" xfId="23" xr:uid="{00000000-0005-0000-0000-000030000000}"/>
    <cellStyle name="Финансовый" xfId="45" builtinId="3"/>
    <cellStyle name="Финансовый 2" xfId="49" xr:uid="{00000000-0005-0000-0000-000032000000}"/>
    <cellStyle name="Финансовый 3" xfId="52" xr:uid="{00000000-0005-0000-0000-000033000000}"/>
    <cellStyle name="Хвост" xfId="24" xr:uid="{00000000-0005-0000-0000-000034000000}"/>
    <cellStyle name="Экспертиза" xfId="25" xr:uid="{00000000-0005-0000-0000-000035000000}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</sheetPr>
  <dimension ref="A1:Y79"/>
  <sheetViews>
    <sheetView tabSelected="1" view="pageBreakPreview" topLeftCell="A16" zoomScale="112" zoomScaleNormal="115" zoomScaleSheetLayoutView="112" zoomScalePageLayoutView="70" workbookViewId="0">
      <selection activeCell="A28" sqref="A28:C28"/>
    </sheetView>
  </sheetViews>
  <sheetFormatPr defaultColWidth="9.140625" defaultRowHeight="15" outlineLevelCol="1" x14ac:dyDescent="0.25"/>
  <cols>
    <col min="1" max="1" width="4.28515625" style="38" customWidth="1"/>
    <col min="2" max="2" width="49.7109375" style="38" customWidth="1"/>
    <col min="3" max="3" width="10.5703125" style="38" customWidth="1"/>
    <col min="4" max="4" width="11.85546875" style="38" hidden="1" customWidth="1" outlineLevel="1"/>
    <col min="5" max="5" width="10.85546875" style="38" hidden="1" customWidth="1" outlineLevel="1"/>
    <col min="6" max="6" width="10" style="97" hidden="1" customWidth="1" outlineLevel="1"/>
    <col min="7" max="7" width="11.28515625" style="38" hidden="1" customWidth="1" outlineLevel="1"/>
    <col min="8" max="8" width="14.140625" style="38" customWidth="1" collapsed="1"/>
    <col min="9" max="11" width="11.28515625" style="28" customWidth="1" outlineLevel="1"/>
    <col min="12" max="12" width="12.5703125" style="38" customWidth="1"/>
    <col min="13" max="13" width="13.7109375" style="38" customWidth="1"/>
    <col min="14" max="14" width="10.140625" style="38" customWidth="1"/>
    <col min="15" max="17" width="11.5703125" style="38" customWidth="1" outlineLevel="1"/>
    <col min="18" max="18" width="11.5703125" style="38" customWidth="1"/>
    <col min="19" max="19" width="11.28515625" style="1" hidden="1" customWidth="1"/>
    <col min="20" max="20" width="12.5703125" style="1" hidden="1" customWidth="1"/>
    <col min="21" max="21" width="12" style="1" hidden="1" customWidth="1"/>
    <col min="22" max="23" width="0" style="1" hidden="1" customWidth="1"/>
    <col min="24" max="24" width="12" style="1" customWidth="1"/>
    <col min="25" max="16384" width="9.140625" style="1"/>
  </cols>
  <sheetData>
    <row r="1" spans="1:25" s="2" customFormat="1" ht="18.75" x14ac:dyDescent="0.25">
      <c r="A1" s="12"/>
      <c r="B1" s="13"/>
      <c r="C1" s="14"/>
      <c r="D1" s="56"/>
      <c r="E1" s="56"/>
      <c r="F1" s="57"/>
      <c r="G1" s="56"/>
      <c r="H1" s="56"/>
      <c r="I1" s="58"/>
      <c r="J1" s="58"/>
      <c r="K1" s="58"/>
      <c r="L1" s="56"/>
      <c r="M1" s="56"/>
      <c r="N1" s="56"/>
      <c r="O1" s="56"/>
      <c r="P1" s="15" t="s">
        <v>30</v>
      </c>
      <c r="Q1" s="56"/>
      <c r="R1" s="16"/>
      <c r="S1" s="16"/>
    </row>
    <row r="2" spans="1:25" s="2" customFormat="1" ht="34.5" customHeight="1" x14ac:dyDescent="0.25">
      <c r="A2" s="12"/>
      <c r="B2" s="13"/>
      <c r="C2" s="14"/>
      <c r="D2" s="56"/>
      <c r="E2" s="56"/>
      <c r="F2" s="57"/>
      <c r="G2" s="56"/>
      <c r="H2" s="56"/>
      <c r="I2" s="58"/>
      <c r="J2" s="58"/>
      <c r="K2" s="58"/>
      <c r="L2" s="56"/>
      <c r="M2" s="56"/>
      <c r="N2" s="56"/>
      <c r="O2" s="118" t="s">
        <v>56</v>
      </c>
      <c r="P2" s="118"/>
      <c r="Q2" s="118"/>
      <c r="R2" s="118"/>
      <c r="S2" s="118"/>
    </row>
    <row r="3" spans="1:25" s="2" customFormat="1" ht="18.75" x14ac:dyDescent="0.25">
      <c r="A3" s="12"/>
      <c r="B3" s="13"/>
      <c r="C3" s="14"/>
      <c r="D3" s="56"/>
      <c r="E3" s="56"/>
      <c r="F3" s="59"/>
      <c r="G3" s="59"/>
      <c r="H3" s="56"/>
      <c r="I3" s="58"/>
      <c r="J3" s="58"/>
      <c r="K3" s="58"/>
      <c r="L3" s="56"/>
      <c r="M3" s="56"/>
      <c r="N3" s="56"/>
      <c r="O3" s="56"/>
      <c r="P3" s="56"/>
      <c r="Q3" s="56"/>
      <c r="R3" s="21" t="s">
        <v>57</v>
      </c>
      <c r="S3" s="17"/>
    </row>
    <row r="4" spans="1:25" s="2" customFormat="1" ht="18.75" x14ac:dyDescent="0.25">
      <c r="A4" s="12"/>
      <c r="B4" s="13"/>
      <c r="C4" s="14"/>
      <c r="D4" s="56"/>
      <c r="E4" s="56"/>
      <c r="F4" s="59"/>
      <c r="G4" s="59"/>
      <c r="H4" s="56"/>
      <c r="I4" s="58"/>
      <c r="J4" s="58"/>
      <c r="K4" s="58"/>
      <c r="L4" s="56"/>
      <c r="M4" s="56"/>
      <c r="N4" s="56"/>
      <c r="O4" s="56"/>
      <c r="P4" s="18" t="s">
        <v>61</v>
      </c>
      <c r="Q4" s="56"/>
      <c r="R4" s="15"/>
      <c r="S4" s="18"/>
    </row>
    <row r="5" spans="1:25" s="9" customFormat="1" ht="18.75" x14ac:dyDescent="0.25">
      <c r="A5" s="120" t="s">
        <v>47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</row>
    <row r="6" spans="1:25" s="9" customFormat="1" ht="18.75" x14ac:dyDescent="0.25">
      <c r="A6" s="121" t="s">
        <v>62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22"/>
      <c r="Y6" s="23"/>
    </row>
    <row r="7" spans="1:25" ht="15.75" customHeight="1" x14ac:dyDescent="0.2">
      <c r="A7" s="122" t="s">
        <v>63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</row>
    <row r="8" spans="1:25" s="4" customFormat="1" ht="15" customHeight="1" x14ac:dyDescent="0.25">
      <c r="A8" s="60" t="s">
        <v>4</v>
      </c>
      <c r="B8" s="61"/>
      <c r="C8" s="61"/>
      <c r="D8" s="61"/>
      <c r="E8" s="45"/>
      <c r="F8" s="62"/>
      <c r="G8" s="45"/>
      <c r="H8" s="45"/>
      <c r="I8" s="63"/>
      <c r="J8" s="63"/>
      <c r="K8" s="63"/>
      <c r="L8" s="45"/>
      <c r="M8" s="45"/>
      <c r="N8" s="45"/>
      <c r="O8" s="45"/>
      <c r="P8" s="45"/>
      <c r="Q8" s="45"/>
      <c r="R8" s="45"/>
    </row>
    <row r="9" spans="1:25" s="4" customFormat="1" ht="12.75" x14ac:dyDescent="0.25">
      <c r="A9" s="99" t="s">
        <v>22</v>
      </c>
      <c r="B9" s="99"/>
      <c r="C9" s="99" t="s">
        <v>60</v>
      </c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</row>
    <row r="10" spans="1:25" s="4" customFormat="1" ht="15.75" customHeight="1" x14ac:dyDescent="0.25">
      <c r="A10" s="99" t="s">
        <v>17</v>
      </c>
      <c r="B10" s="99"/>
      <c r="C10" s="100"/>
      <c r="D10" s="100"/>
      <c r="E10" s="64"/>
      <c r="F10" s="65"/>
      <c r="G10" s="64"/>
      <c r="H10" s="64"/>
      <c r="I10" s="66"/>
      <c r="J10" s="66"/>
      <c r="K10" s="66"/>
      <c r="L10" s="45"/>
      <c r="M10" s="45"/>
      <c r="N10" s="45"/>
      <c r="O10" s="45"/>
      <c r="P10" s="67"/>
      <c r="Q10" s="68"/>
      <c r="R10" s="69"/>
    </row>
    <row r="11" spans="1:25" s="4" customFormat="1" ht="15.75" customHeight="1" x14ac:dyDescent="0.25">
      <c r="A11" s="99" t="s">
        <v>27</v>
      </c>
      <c r="B11" s="99"/>
      <c r="C11" s="100"/>
      <c r="D11" s="100"/>
      <c r="E11" s="64"/>
      <c r="F11" s="65"/>
      <c r="G11" s="64"/>
      <c r="H11" s="70"/>
      <c r="I11" s="66"/>
      <c r="J11" s="66"/>
      <c r="K11" s="66"/>
      <c r="L11" s="45"/>
      <c r="M11" s="45"/>
      <c r="N11" s="45"/>
      <c r="O11" s="45"/>
      <c r="P11" s="67"/>
      <c r="Q11" s="68"/>
      <c r="R11" s="69"/>
    </row>
    <row r="12" spans="1:25" s="4" customFormat="1" ht="12.75" x14ac:dyDescent="0.25">
      <c r="A12" s="123" t="s">
        <v>64</v>
      </c>
      <c r="B12" s="123"/>
      <c r="C12" s="124">
        <v>1.3299999999999999E-2</v>
      </c>
      <c r="D12" s="124"/>
      <c r="E12" s="124"/>
      <c r="F12" s="124"/>
      <c r="G12" s="124"/>
      <c r="H12" s="124"/>
      <c r="I12" s="71"/>
      <c r="J12" s="71"/>
      <c r="K12" s="71"/>
      <c r="L12" s="71"/>
      <c r="M12" s="71"/>
      <c r="N12" s="71"/>
      <c r="O12" s="71"/>
      <c r="P12" s="71"/>
      <c r="Q12" s="71"/>
      <c r="R12" s="72"/>
    </row>
    <row r="13" spans="1:25" ht="15" customHeight="1" x14ac:dyDescent="0.25">
      <c r="A13" s="103" t="s">
        <v>65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</row>
    <row r="14" spans="1:25" x14ac:dyDescent="0.25">
      <c r="A14" s="104" t="s">
        <v>31</v>
      </c>
      <c r="B14" s="104" t="s">
        <v>0</v>
      </c>
      <c r="C14" s="104" t="s">
        <v>1</v>
      </c>
      <c r="D14" s="104" t="s">
        <v>20</v>
      </c>
      <c r="E14" s="104"/>
      <c r="F14" s="104"/>
      <c r="G14" s="104"/>
      <c r="H14" s="104" t="s">
        <v>36</v>
      </c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19" t="s">
        <v>32</v>
      </c>
      <c r="T14" s="119"/>
      <c r="U14" s="119"/>
      <c r="V14" s="119"/>
      <c r="W14" s="119"/>
    </row>
    <row r="15" spans="1:25" ht="15" customHeight="1" x14ac:dyDescent="0.25">
      <c r="A15" s="104"/>
      <c r="B15" s="104"/>
      <c r="C15" s="104"/>
      <c r="D15" s="104" t="s">
        <v>9</v>
      </c>
      <c r="E15" s="104" t="s">
        <v>16</v>
      </c>
      <c r="F15" s="104"/>
      <c r="G15" s="104"/>
      <c r="H15" s="105" t="s">
        <v>50</v>
      </c>
      <c r="I15" s="104" t="s">
        <v>49</v>
      </c>
      <c r="J15" s="104"/>
      <c r="K15" s="104"/>
      <c r="L15" s="104"/>
      <c r="M15" s="104"/>
      <c r="N15" s="104"/>
      <c r="O15" s="104"/>
      <c r="P15" s="104"/>
      <c r="Q15" s="104"/>
      <c r="R15" s="104"/>
      <c r="S15" s="125" t="s">
        <v>9</v>
      </c>
      <c r="T15" s="119" t="s">
        <v>16</v>
      </c>
      <c r="U15" s="119"/>
      <c r="V15" s="119"/>
      <c r="W15" s="119"/>
    </row>
    <row r="16" spans="1:25" ht="46.5" customHeight="1" x14ac:dyDescent="0.25">
      <c r="A16" s="104"/>
      <c r="B16" s="104"/>
      <c r="C16" s="104"/>
      <c r="D16" s="104"/>
      <c r="E16" s="8" t="s">
        <v>6</v>
      </c>
      <c r="F16" s="8" t="s">
        <v>10</v>
      </c>
      <c r="G16" s="8" t="s">
        <v>23</v>
      </c>
      <c r="H16" s="105"/>
      <c r="I16" s="73" t="s">
        <v>48</v>
      </c>
      <c r="J16" s="73" t="s">
        <v>5</v>
      </c>
      <c r="K16" s="73" t="s">
        <v>58</v>
      </c>
      <c r="L16" s="74" t="s">
        <v>21</v>
      </c>
      <c r="M16" s="75" t="s">
        <v>15</v>
      </c>
      <c r="N16" s="75" t="s">
        <v>59</v>
      </c>
      <c r="O16" s="73" t="s">
        <v>7</v>
      </c>
      <c r="P16" s="73" t="s">
        <v>8</v>
      </c>
      <c r="Q16" s="73" t="s">
        <v>39</v>
      </c>
      <c r="R16" s="76" t="s">
        <v>40</v>
      </c>
      <c r="S16" s="125"/>
      <c r="T16" s="11" t="s">
        <v>33</v>
      </c>
      <c r="U16" s="11" t="s">
        <v>21</v>
      </c>
      <c r="V16" s="11" t="s">
        <v>15</v>
      </c>
      <c r="W16" s="8" t="s">
        <v>14</v>
      </c>
    </row>
    <row r="17" spans="1:24" ht="15.75" customHeight="1" x14ac:dyDescent="0.25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8">
        <v>7</v>
      </c>
      <c r="H17" s="8">
        <v>4</v>
      </c>
      <c r="I17" s="8">
        <v>5</v>
      </c>
      <c r="J17" s="8">
        <v>6</v>
      </c>
      <c r="K17" s="8">
        <v>7</v>
      </c>
      <c r="L17" s="77">
        <v>8</v>
      </c>
      <c r="M17" s="77">
        <v>9</v>
      </c>
      <c r="N17" s="77"/>
      <c r="O17" s="8">
        <v>10</v>
      </c>
      <c r="P17" s="8">
        <v>11</v>
      </c>
      <c r="Q17" s="8">
        <v>12</v>
      </c>
      <c r="R17" s="8">
        <v>13</v>
      </c>
      <c r="S17" s="11">
        <v>12</v>
      </c>
      <c r="T17" s="11">
        <v>13</v>
      </c>
      <c r="U17" s="11">
        <v>14</v>
      </c>
      <c r="V17" s="11">
        <v>15</v>
      </c>
      <c r="W17" s="11">
        <v>16</v>
      </c>
    </row>
    <row r="18" spans="1:24" s="5" customFormat="1" ht="15" customHeight="1" x14ac:dyDescent="0.25">
      <c r="A18" s="106" t="s">
        <v>24</v>
      </c>
      <c r="B18" s="106"/>
      <c r="C18" s="106"/>
      <c r="D18" s="8"/>
      <c r="E18" s="8"/>
      <c r="F18" s="8"/>
      <c r="G18" s="8"/>
      <c r="H18" s="8"/>
      <c r="I18" s="8"/>
      <c r="J18" s="8"/>
      <c r="K18" s="8"/>
      <c r="L18" s="77"/>
      <c r="M18" s="77"/>
      <c r="N18" s="77"/>
      <c r="O18" s="8"/>
      <c r="P18" s="8"/>
      <c r="Q18" s="8"/>
      <c r="R18" s="8"/>
      <c r="S18" s="11"/>
      <c r="T18" s="11"/>
      <c r="U18" s="11"/>
      <c r="V18" s="11"/>
      <c r="W18" s="11"/>
    </row>
    <row r="19" spans="1:24" s="28" customFormat="1" ht="26.25" customHeight="1" x14ac:dyDescent="0.25">
      <c r="A19" s="24">
        <v>1</v>
      </c>
      <c r="B19" s="46" t="s">
        <v>66</v>
      </c>
      <c r="C19" s="25" t="s">
        <v>51</v>
      </c>
      <c r="D19" s="6"/>
      <c r="E19" s="6"/>
      <c r="F19" s="6"/>
      <c r="G19" s="6"/>
      <c r="H19" s="48">
        <f>I19+J19+L19+O19+P19+K19+N19</f>
        <v>1894020</v>
      </c>
      <c r="I19" s="49">
        <v>360926</v>
      </c>
      <c r="J19" s="49">
        <v>26952</v>
      </c>
      <c r="K19" s="49">
        <v>18216</v>
      </c>
      <c r="L19" s="47">
        <v>924641</v>
      </c>
      <c r="M19" s="47"/>
      <c r="N19" s="47"/>
      <c r="O19" s="49">
        <v>365631</v>
      </c>
      <c r="P19" s="49">
        <v>197654</v>
      </c>
      <c r="Q19" s="6">
        <v>798</v>
      </c>
      <c r="R19" s="6">
        <v>38</v>
      </c>
      <c r="S19" s="27"/>
      <c r="T19" s="27"/>
      <c r="U19" s="27"/>
      <c r="V19" s="27"/>
      <c r="W19" s="27"/>
      <c r="X19" s="55"/>
    </row>
    <row r="20" spans="1:24" s="28" customFormat="1" x14ac:dyDescent="0.25">
      <c r="A20" s="108" t="s">
        <v>26</v>
      </c>
      <c r="B20" s="108"/>
      <c r="C20" s="108"/>
      <c r="D20" s="29" t="e">
        <f>SUM(#REF!)</f>
        <v>#REF!</v>
      </c>
      <c r="E20" s="29" t="e">
        <f>SUM(#REF!)</f>
        <v>#REF!</v>
      </c>
      <c r="F20" s="29" t="e">
        <f>SUM(#REF!)</f>
        <v>#REF!</v>
      </c>
      <c r="G20" s="29" t="e">
        <f>SUM(#REF!)</f>
        <v>#REF!</v>
      </c>
      <c r="H20" s="37">
        <f>SUM(H19:H19)</f>
        <v>1894020</v>
      </c>
      <c r="I20" s="37">
        <f>SUM(I19:I19)</f>
        <v>360926</v>
      </c>
      <c r="J20" s="37">
        <f>SUM(J19:J19)</f>
        <v>26952</v>
      </c>
      <c r="K20" s="37">
        <f>SUM(K19:K19)</f>
        <v>18216</v>
      </c>
      <c r="L20" s="37">
        <f>SUM(L19:L19)</f>
        <v>924641</v>
      </c>
      <c r="M20" s="37">
        <f>SUM(M19:M19)</f>
        <v>0</v>
      </c>
      <c r="N20" s="37">
        <f>SUM(N19:N19)</f>
        <v>0</v>
      </c>
      <c r="O20" s="37">
        <f>SUM(O19:O19)</f>
        <v>365631</v>
      </c>
      <c r="P20" s="37">
        <f>SUM(P19:P19)</f>
        <v>197654</v>
      </c>
      <c r="Q20" s="29">
        <f>SUM(Q19:Q19)</f>
        <v>798</v>
      </c>
      <c r="R20" s="29">
        <f>SUM(R19:R19)</f>
        <v>38</v>
      </c>
      <c r="S20" s="30" t="e">
        <f>SUM(#REF!)</f>
        <v>#REF!</v>
      </c>
      <c r="T20" s="30" t="e">
        <f>SUM(#REF!)</f>
        <v>#REF!</v>
      </c>
      <c r="U20" s="30" t="e">
        <f>SUM(#REF!)</f>
        <v>#REF!</v>
      </c>
      <c r="V20" s="30" t="e">
        <f>SUM(#REF!)</f>
        <v>#REF!</v>
      </c>
      <c r="W20" s="30" t="e">
        <f>SUM(#REF!)</f>
        <v>#REF!</v>
      </c>
    </row>
    <row r="21" spans="1:24" s="28" customFormat="1" x14ac:dyDescent="0.25">
      <c r="A21" s="112" t="s">
        <v>38</v>
      </c>
      <c r="B21" s="113"/>
      <c r="C21" s="114"/>
      <c r="D21" s="29"/>
      <c r="E21" s="29"/>
      <c r="F21" s="29"/>
      <c r="G21" s="29"/>
      <c r="H21" s="29"/>
      <c r="I21" s="29"/>
      <c r="J21" s="29"/>
      <c r="K21" s="29"/>
      <c r="L21" s="31"/>
      <c r="M21" s="31"/>
      <c r="N21" s="31"/>
      <c r="O21" s="29"/>
      <c r="P21" s="29"/>
      <c r="Q21" s="29"/>
      <c r="R21" s="29"/>
      <c r="S21" s="32"/>
      <c r="T21" s="32"/>
      <c r="U21" s="32"/>
      <c r="V21" s="32"/>
      <c r="W21" s="32"/>
    </row>
    <row r="22" spans="1:24" s="28" customFormat="1" x14ac:dyDescent="0.25">
      <c r="A22" s="115" t="s">
        <v>44</v>
      </c>
      <c r="B22" s="116"/>
      <c r="C22" s="117"/>
      <c r="D22" s="29"/>
      <c r="E22" s="29"/>
      <c r="F22" s="29"/>
      <c r="G22" s="29"/>
      <c r="H22" s="29"/>
      <c r="I22" s="29"/>
      <c r="J22" s="29"/>
      <c r="K22" s="29"/>
      <c r="L22" s="31"/>
      <c r="M22" s="31"/>
      <c r="N22" s="31"/>
      <c r="O22" s="29"/>
      <c r="P22" s="29"/>
      <c r="Q22" s="29"/>
      <c r="R22" s="29"/>
      <c r="S22" s="32"/>
      <c r="T22" s="32"/>
      <c r="U22" s="32"/>
      <c r="V22" s="32"/>
      <c r="W22" s="32"/>
    </row>
    <row r="23" spans="1:24" s="28" customFormat="1" x14ac:dyDescent="0.25">
      <c r="A23" s="115" t="s">
        <v>45</v>
      </c>
      <c r="B23" s="116"/>
      <c r="C23" s="117"/>
      <c r="D23" s="29"/>
      <c r="E23" s="29"/>
      <c r="F23" s="29"/>
      <c r="G23" s="29"/>
      <c r="H23" s="29"/>
      <c r="I23" s="29"/>
      <c r="J23" s="29"/>
      <c r="K23" s="29"/>
      <c r="L23" s="31"/>
      <c r="M23" s="31"/>
      <c r="N23" s="31"/>
      <c r="O23" s="29"/>
      <c r="P23" s="29"/>
      <c r="Q23" s="29"/>
      <c r="R23" s="29"/>
      <c r="S23" s="32"/>
      <c r="T23" s="32"/>
      <c r="U23" s="32"/>
      <c r="V23" s="32"/>
      <c r="W23" s="32"/>
    </row>
    <row r="24" spans="1:24" s="28" customFormat="1" x14ac:dyDescent="0.25">
      <c r="A24" s="115" t="s">
        <v>46</v>
      </c>
      <c r="B24" s="116"/>
      <c r="C24" s="117"/>
      <c r="D24" s="29"/>
      <c r="E24" s="29"/>
      <c r="F24" s="29"/>
      <c r="G24" s="29"/>
      <c r="H24" s="29"/>
      <c r="I24" s="29"/>
      <c r="J24" s="29"/>
      <c r="K24" s="29"/>
      <c r="L24" s="31"/>
      <c r="M24" s="31"/>
      <c r="N24" s="31"/>
      <c r="O24" s="29"/>
      <c r="P24" s="29"/>
      <c r="Q24" s="29"/>
      <c r="R24" s="29"/>
      <c r="S24" s="32"/>
      <c r="T24" s="32"/>
      <c r="U24" s="32"/>
      <c r="V24" s="32"/>
      <c r="W24" s="32"/>
    </row>
    <row r="25" spans="1:24" s="28" customFormat="1" x14ac:dyDescent="0.25">
      <c r="A25" s="106" t="s">
        <v>28</v>
      </c>
      <c r="B25" s="106"/>
      <c r="C25" s="106"/>
      <c r="D25" s="6"/>
      <c r="E25" s="6"/>
      <c r="F25" s="6"/>
      <c r="G25" s="6"/>
      <c r="H25" s="6"/>
      <c r="I25" s="6"/>
      <c r="J25" s="6"/>
      <c r="K25" s="6"/>
      <c r="L25" s="26"/>
      <c r="M25" s="26"/>
      <c r="N25" s="26"/>
      <c r="O25" s="6"/>
      <c r="P25" s="6"/>
      <c r="Q25" s="6"/>
      <c r="R25" s="6"/>
    </row>
    <row r="26" spans="1:24" s="54" customFormat="1" x14ac:dyDescent="0.25">
      <c r="A26" s="24">
        <v>2</v>
      </c>
      <c r="B26" s="46"/>
      <c r="C26" s="25"/>
      <c r="D26" s="6"/>
      <c r="E26" s="6"/>
      <c r="F26" s="6"/>
      <c r="G26" s="6"/>
      <c r="H26" s="48"/>
      <c r="I26" s="6"/>
      <c r="J26" s="6"/>
      <c r="K26" s="6"/>
      <c r="L26" s="26"/>
      <c r="M26" s="26"/>
      <c r="N26" s="26"/>
      <c r="O26" s="6"/>
      <c r="P26" s="6"/>
      <c r="Q26" s="6"/>
      <c r="R26" s="6"/>
      <c r="S26" s="53"/>
      <c r="T26" s="53"/>
      <c r="U26" s="53" t="e">
        <f>#REF!*H29</f>
        <v>#REF!</v>
      </c>
      <c r="V26" s="53"/>
      <c r="W26" s="53" t="e">
        <f>#REF!*H29</f>
        <v>#REF!</v>
      </c>
    </row>
    <row r="27" spans="1:24" s="28" customFormat="1" x14ac:dyDescent="0.25">
      <c r="A27" s="108" t="s">
        <v>29</v>
      </c>
      <c r="B27" s="108"/>
      <c r="C27" s="108"/>
      <c r="D27" s="29" t="e">
        <f>SUM(#REF!)</f>
        <v>#REF!</v>
      </c>
      <c r="E27" s="29" t="e">
        <f>SUM(#REF!)</f>
        <v>#REF!</v>
      </c>
      <c r="F27" s="29" t="e">
        <f>SUM(#REF!)</f>
        <v>#REF!</v>
      </c>
      <c r="G27" s="29" t="e">
        <f>SUM(#REF!)</f>
        <v>#REF!</v>
      </c>
      <c r="H27" s="37">
        <f>H26</f>
        <v>0</v>
      </c>
      <c r="I27" s="29">
        <f t="shared" ref="I27:W27" si="0">SUM(I26:I26)</f>
        <v>0</v>
      </c>
      <c r="J27" s="29">
        <f t="shared" si="0"/>
        <v>0</v>
      </c>
      <c r="K27" s="29">
        <f t="shared" si="0"/>
        <v>0</v>
      </c>
      <c r="L27" s="31">
        <v>0</v>
      </c>
      <c r="M27" s="31">
        <v>0</v>
      </c>
      <c r="N27" s="31">
        <v>0</v>
      </c>
      <c r="O27" s="29">
        <f t="shared" si="0"/>
        <v>0</v>
      </c>
      <c r="P27" s="29">
        <f t="shared" si="0"/>
        <v>0</v>
      </c>
      <c r="Q27" s="29">
        <f t="shared" si="0"/>
        <v>0</v>
      </c>
      <c r="R27" s="29">
        <f t="shared" si="0"/>
        <v>0</v>
      </c>
      <c r="S27" s="29">
        <f t="shared" si="0"/>
        <v>0</v>
      </c>
      <c r="T27" s="29">
        <f t="shared" si="0"/>
        <v>0</v>
      </c>
      <c r="U27" s="29" t="e">
        <f t="shared" si="0"/>
        <v>#REF!</v>
      </c>
      <c r="V27" s="29">
        <f t="shared" si="0"/>
        <v>0</v>
      </c>
      <c r="W27" s="29" t="e">
        <f t="shared" si="0"/>
        <v>#REF!</v>
      </c>
    </row>
    <row r="28" spans="1:24" s="28" customFormat="1" x14ac:dyDescent="0.25">
      <c r="A28" s="109" t="s">
        <v>18</v>
      </c>
      <c r="B28" s="109"/>
      <c r="C28" s="109"/>
      <c r="D28" s="33" t="e">
        <f t="shared" ref="D28:W28" si="1">D20+D27</f>
        <v>#REF!</v>
      </c>
      <c r="E28" s="33" t="e">
        <f t="shared" si="1"/>
        <v>#REF!</v>
      </c>
      <c r="F28" s="33" t="e">
        <f t="shared" si="1"/>
        <v>#REF!</v>
      </c>
      <c r="G28" s="33" t="e">
        <f t="shared" si="1"/>
        <v>#REF!</v>
      </c>
      <c r="H28" s="78">
        <f>H20+H27</f>
        <v>1894020</v>
      </c>
      <c r="I28" s="78">
        <f t="shared" ref="I28:Q28" si="2">I20+I27</f>
        <v>360926</v>
      </c>
      <c r="J28" s="78">
        <f t="shared" si="2"/>
        <v>26952</v>
      </c>
      <c r="K28" s="78">
        <f t="shared" si="2"/>
        <v>18216</v>
      </c>
      <c r="L28" s="78">
        <f t="shared" si="2"/>
        <v>924641</v>
      </c>
      <c r="M28" s="78">
        <f t="shared" si="2"/>
        <v>0</v>
      </c>
      <c r="N28" s="78">
        <f t="shared" si="2"/>
        <v>0</v>
      </c>
      <c r="O28" s="78">
        <f t="shared" si="2"/>
        <v>365631</v>
      </c>
      <c r="P28" s="78">
        <f t="shared" si="2"/>
        <v>197654</v>
      </c>
      <c r="Q28" s="33">
        <f t="shared" si="2"/>
        <v>798</v>
      </c>
      <c r="R28" s="33">
        <f t="shared" si="1"/>
        <v>38</v>
      </c>
      <c r="S28" s="33" t="e">
        <f t="shared" si="1"/>
        <v>#REF!</v>
      </c>
      <c r="T28" s="33" t="e">
        <f t="shared" si="1"/>
        <v>#REF!</v>
      </c>
      <c r="U28" s="33" t="e">
        <f t="shared" si="1"/>
        <v>#REF!</v>
      </c>
      <c r="V28" s="33" t="e">
        <f t="shared" si="1"/>
        <v>#REF!</v>
      </c>
      <c r="W28" s="33" t="e">
        <f t="shared" si="1"/>
        <v>#REF!</v>
      </c>
    </row>
    <row r="29" spans="1:24" s="28" customFormat="1" ht="15" hidden="1" customHeight="1" x14ac:dyDescent="0.25">
      <c r="A29" s="111" t="s">
        <v>34</v>
      </c>
      <c r="B29" s="111"/>
      <c r="C29" s="111"/>
      <c r="D29" s="33"/>
      <c r="E29" s="33"/>
      <c r="F29" s="33"/>
      <c r="G29" s="33"/>
      <c r="H29" s="35"/>
      <c r="I29" s="33"/>
      <c r="J29" s="33"/>
      <c r="K29" s="33"/>
      <c r="L29" s="34"/>
      <c r="M29" s="34"/>
      <c r="N29" s="34"/>
      <c r="O29" s="33"/>
      <c r="P29" s="33"/>
      <c r="Q29" s="33"/>
      <c r="R29" s="33"/>
      <c r="S29" s="24"/>
      <c r="T29" s="24"/>
      <c r="U29" s="24"/>
      <c r="V29" s="24"/>
      <c r="W29" s="24"/>
    </row>
    <row r="30" spans="1:24" s="28" customFormat="1" hidden="1" x14ac:dyDescent="0.25">
      <c r="A30" s="105" t="s">
        <v>35</v>
      </c>
      <c r="B30" s="105"/>
      <c r="C30" s="105"/>
      <c r="D30" s="33"/>
      <c r="E30" s="33"/>
      <c r="F30" s="33"/>
      <c r="G30" s="33"/>
      <c r="H30" s="33">
        <f>H28*H29</f>
        <v>0</v>
      </c>
      <c r="I30" s="33"/>
      <c r="J30" s="33"/>
      <c r="K30" s="33"/>
      <c r="L30" s="34"/>
      <c r="M30" s="34"/>
      <c r="N30" s="34"/>
      <c r="O30" s="33"/>
      <c r="P30" s="33"/>
      <c r="Q30" s="33"/>
      <c r="R30" s="33"/>
      <c r="S30" s="24"/>
      <c r="T30" s="24"/>
      <c r="U30" s="24"/>
      <c r="V30" s="24"/>
      <c r="W30" s="24"/>
    </row>
    <row r="31" spans="1:24" s="28" customFormat="1" x14ac:dyDescent="0.25">
      <c r="A31" s="24"/>
      <c r="B31" s="24" t="s">
        <v>2</v>
      </c>
      <c r="C31" s="27"/>
      <c r="D31" s="27"/>
      <c r="E31" s="6"/>
      <c r="F31" s="36"/>
      <c r="G31" s="6"/>
      <c r="H31" s="37">
        <f>H28*20%</f>
        <v>378804</v>
      </c>
      <c r="I31" s="6"/>
      <c r="J31" s="6"/>
      <c r="K31" s="6"/>
      <c r="L31" s="26"/>
      <c r="M31" s="26"/>
      <c r="N31" s="26"/>
      <c r="O31" s="6"/>
      <c r="P31" s="6"/>
      <c r="Q31" s="6"/>
      <c r="R31" s="6"/>
      <c r="S31" s="24"/>
      <c r="T31" s="24"/>
      <c r="U31" s="24"/>
      <c r="V31" s="24"/>
      <c r="W31" s="24"/>
    </row>
    <row r="32" spans="1:24" s="28" customFormat="1" x14ac:dyDescent="0.25">
      <c r="A32" s="24"/>
      <c r="B32" s="24" t="s">
        <v>3</v>
      </c>
      <c r="C32" s="27"/>
      <c r="D32" s="27"/>
      <c r="E32" s="6"/>
      <c r="F32" s="36"/>
      <c r="G32" s="6"/>
      <c r="H32" s="37">
        <f>H28+H31</f>
        <v>2272824</v>
      </c>
      <c r="I32" s="6"/>
      <c r="J32" s="6"/>
      <c r="K32" s="6"/>
      <c r="L32" s="26"/>
      <c r="M32" s="26"/>
      <c r="N32" s="26"/>
      <c r="O32" s="6"/>
      <c r="P32" s="6"/>
      <c r="Q32" s="6"/>
      <c r="R32" s="6"/>
      <c r="S32" s="24"/>
      <c r="T32" s="24"/>
      <c r="U32" s="24"/>
      <c r="V32" s="24"/>
      <c r="W32" s="24"/>
    </row>
    <row r="33" spans="1:23" s="38" customFormat="1" hidden="1" x14ac:dyDescent="0.25">
      <c r="A33" s="110" t="s">
        <v>19</v>
      </c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24"/>
      <c r="T33" s="24"/>
      <c r="U33" s="24"/>
      <c r="V33" s="24"/>
      <c r="W33" s="24"/>
    </row>
    <row r="34" spans="1:23" s="38" customFormat="1" ht="15" hidden="1" customHeight="1" x14ac:dyDescent="0.25">
      <c r="A34" s="50" t="s">
        <v>11</v>
      </c>
      <c r="B34" s="111" t="s">
        <v>12</v>
      </c>
      <c r="C34" s="111"/>
      <c r="D34" s="39"/>
      <c r="E34" s="40"/>
      <c r="F34" s="40"/>
      <c r="G34" s="40"/>
      <c r="H34" s="41" t="e">
        <f>#REF!</f>
        <v>#REF!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24"/>
      <c r="T34" s="24"/>
      <c r="U34" s="24"/>
      <c r="V34" s="24"/>
      <c r="W34" s="24"/>
    </row>
    <row r="35" spans="1:23" s="38" customFormat="1" ht="13.5" hidden="1" customHeight="1" x14ac:dyDescent="0.25">
      <c r="A35" s="107" t="s">
        <v>6</v>
      </c>
      <c r="B35" s="107"/>
      <c r="C35" s="107"/>
      <c r="D35" s="107"/>
      <c r="E35" s="107"/>
      <c r="F35" s="107"/>
      <c r="G35" s="42"/>
      <c r="H35" s="41" t="e">
        <f>E28*6.21+16</f>
        <v>#REF!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24"/>
      <c r="T35" s="24"/>
      <c r="U35" s="24"/>
      <c r="V35" s="24"/>
      <c r="W35" s="24"/>
    </row>
    <row r="36" spans="1:23" s="38" customFormat="1" ht="13.5" hidden="1" customHeight="1" x14ac:dyDescent="0.25">
      <c r="A36" s="107" t="s">
        <v>13</v>
      </c>
      <c r="B36" s="107"/>
      <c r="C36" s="107"/>
      <c r="D36" s="107"/>
      <c r="E36" s="107"/>
      <c r="F36" s="107"/>
      <c r="G36" s="42"/>
      <c r="H36" s="41" t="e">
        <f>F28*5.19+1</f>
        <v>#REF!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24"/>
      <c r="T36" s="24"/>
      <c r="U36" s="24"/>
      <c r="V36" s="24"/>
      <c r="W36" s="24"/>
    </row>
    <row r="37" spans="1:23" s="38" customFormat="1" ht="15.75" hidden="1" customHeight="1" x14ac:dyDescent="0.25">
      <c r="A37" s="24"/>
      <c r="B37" s="39" t="s">
        <v>37</v>
      </c>
      <c r="C37" s="43"/>
      <c r="D37" s="43" t="e">
        <f>D28</f>
        <v>#REF!</v>
      </c>
      <c r="E37" s="43"/>
      <c r="F37" s="43"/>
      <c r="G37" s="43"/>
      <c r="H37" s="43" t="e">
        <f>H28+H35+H36</f>
        <v>#REF!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4"/>
      <c r="T37" s="44"/>
      <c r="U37" s="44"/>
      <c r="V37" s="44"/>
      <c r="W37" s="44"/>
    </row>
    <row r="38" spans="1:23" s="45" customFormat="1" x14ac:dyDescent="0.25">
      <c r="A38" s="101" t="s">
        <v>41</v>
      </c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38"/>
      <c r="T38" s="38"/>
      <c r="U38" s="38"/>
      <c r="V38" s="38"/>
      <c r="W38" s="38"/>
    </row>
    <row r="39" spans="1:23" s="4" customFormat="1" x14ac:dyDescent="0.25">
      <c r="A39" s="51"/>
      <c r="B39" s="79" t="s">
        <v>42</v>
      </c>
      <c r="C39" s="52"/>
      <c r="D39" s="52"/>
      <c r="E39" s="52"/>
      <c r="F39" s="52"/>
      <c r="G39" s="52"/>
      <c r="H39" s="52"/>
      <c r="I39" s="80"/>
      <c r="J39" s="80"/>
      <c r="K39" s="80"/>
      <c r="L39" s="52"/>
      <c r="M39" s="52"/>
      <c r="N39" s="52"/>
      <c r="O39" s="52"/>
      <c r="P39" s="52"/>
      <c r="Q39" s="52"/>
      <c r="R39" s="52"/>
      <c r="S39" s="1"/>
      <c r="T39" s="1"/>
      <c r="U39" s="1"/>
      <c r="V39" s="1"/>
      <c r="W39" s="1"/>
    </row>
    <row r="40" spans="1:23" ht="15.75" x14ac:dyDescent="0.25">
      <c r="A40" s="3"/>
      <c r="B40" s="19" t="s">
        <v>43</v>
      </c>
      <c r="C40" s="81"/>
      <c r="D40" s="81"/>
      <c r="E40" s="81"/>
      <c r="F40" s="81"/>
      <c r="G40" s="81"/>
      <c r="H40" s="81"/>
      <c r="I40" s="82"/>
      <c r="J40" s="82"/>
      <c r="K40" s="82"/>
      <c r="L40" s="81"/>
      <c r="M40" s="81"/>
      <c r="N40" s="81"/>
      <c r="O40" s="81"/>
      <c r="P40" s="81"/>
      <c r="Q40" s="81"/>
      <c r="R40" s="81"/>
    </row>
    <row r="41" spans="1:23" ht="15.75" x14ac:dyDescent="0.25">
      <c r="A41" s="3"/>
      <c r="B41" s="19"/>
      <c r="C41" s="81"/>
      <c r="D41" s="81"/>
      <c r="E41" s="81"/>
      <c r="F41" s="81"/>
      <c r="G41" s="81"/>
      <c r="H41" s="81"/>
      <c r="I41" s="82"/>
      <c r="J41" s="82"/>
      <c r="K41" s="82"/>
      <c r="L41" s="81"/>
      <c r="M41" s="81"/>
      <c r="N41" s="81"/>
      <c r="O41" s="81"/>
      <c r="P41" s="81"/>
      <c r="Q41" s="81"/>
      <c r="R41" s="81"/>
    </row>
    <row r="42" spans="1:23" ht="15.75" x14ac:dyDescent="0.25">
      <c r="A42" s="3"/>
      <c r="B42" s="19"/>
      <c r="C42" s="81"/>
      <c r="D42" s="81"/>
      <c r="E42" s="81"/>
      <c r="F42" s="81"/>
      <c r="G42" s="81"/>
      <c r="H42" s="81"/>
      <c r="I42" s="82"/>
      <c r="J42" s="82"/>
      <c r="K42" s="82"/>
      <c r="L42" s="81"/>
      <c r="M42" s="81"/>
      <c r="N42" s="81"/>
      <c r="O42" s="81"/>
      <c r="P42" s="81"/>
      <c r="Q42" s="81"/>
      <c r="R42" s="81"/>
    </row>
    <row r="43" spans="1:23" s="9" customFormat="1" ht="15.75" x14ac:dyDescent="0.25">
      <c r="A43" s="83"/>
      <c r="B43" s="7" t="s">
        <v>53</v>
      </c>
      <c r="C43" s="84"/>
      <c r="D43" s="85"/>
      <c r="E43" s="84"/>
      <c r="F43" s="98" t="s">
        <v>25</v>
      </c>
      <c r="G43" s="98"/>
      <c r="H43" s="86"/>
      <c r="I43" s="87" t="s">
        <v>52</v>
      </c>
      <c r="J43" s="88"/>
      <c r="K43" s="88"/>
      <c r="L43" s="89"/>
      <c r="M43" s="89"/>
      <c r="N43" s="89"/>
      <c r="O43" s="89"/>
      <c r="P43" s="89"/>
      <c r="Q43" s="89"/>
      <c r="R43" s="89"/>
      <c r="S43" s="1"/>
      <c r="T43" s="1"/>
      <c r="U43" s="1"/>
      <c r="V43" s="1"/>
      <c r="W43" s="1"/>
    </row>
    <row r="44" spans="1:23" s="9" customFormat="1" ht="15.75" x14ac:dyDescent="0.25">
      <c r="A44" s="83"/>
      <c r="B44" s="7"/>
      <c r="C44" s="89"/>
      <c r="D44" s="89"/>
      <c r="E44" s="90"/>
      <c r="F44" s="89"/>
      <c r="G44" s="10"/>
      <c r="H44" s="91"/>
      <c r="I44" s="88"/>
      <c r="J44" s="88"/>
      <c r="K44" s="88"/>
      <c r="L44" s="89"/>
      <c r="M44" s="89"/>
      <c r="N44" s="89"/>
      <c r="O44" s="89"/>
      <c r="P44" s="89"/>
      <c r="Q44" s="89"/>
      <c r="R44" s="89"/>
      <c r="S44" s="1"/>
      <c r="T44" s="1"/>
      <c r="U44" s="1"/>
      <c r="V44" s="1"/>
      <c r="W44" s="1"/>
    </row>
    <row r="45" spans="1:23" s="9" customFormat="1" ht="15.75" x14ac:dyDescent="0.25">
      <c r="A45" s="83"/>
      <c r="B45" s="7" t="s">
        <v>54</v>
      </c>
      <c r="C45" s="84"/>
      <c r="D45" s="92"/>
      <c r="E45" s="84"/>
      <c r="F45" s="92"/>
      <c r="G45" s="20"/>
      <c r="H45" s="20"/>
      <c r="I45" s="93" t="s">
        <v>55</v>
      </c>
      <c r="J45" s="88"/>
      <c r="K45" s="88"/>
      <c r="L45" s="89"/>
      <c r="M45" s="89"/>
      <c r="N45" s="89"/>
      <c r="O45" s="89"/>
      <c r="P45" s="89"/>
      <c r="Q45" s="89"/>
      <c r="R45" s="89"/>
      <c r="S45" s="1"/>
      <c r="T45" s="1"/>
      <c r="U45" s="1"/>
      <c r="V45" s="1"/>
      <c r="W45" s="1"/>
    </row>
    <row r="46" spans="1:23" x14ac:dyDescent="0.25">
      <c r="C46" s="94"/>
      <c r="D46" s="94"/>
      <c r="E46" s="94"/>
      <c r="F46" s="95"/>
      <c r="G46" s="94"/>
      <c r="H46" s="94"/>
      <c r="I46" s="96"/>
      <c r="J46" s="96"/>
      <c r="K46" s="96"/>
      <c r="L46" s="94"/>
      <c r="M46" s="94"/>
      <c r="N46" s="94"/>
      <c r="O46" s="94"/>
      <c r="P46" s="94"/>
      <c r="Q46" s="94"/>
      <c r="R46" s="94"/>
    </row>
    <row r="47" spans="1:23" x14ac:dyDescent="0.25">
      <c r="C47" s="94"/>
      <c r="D47" s="94"/>
      <c r="E47" s="94"/>
      <c r="F47" s="95"/>
      <c r="G47" s="94"/>
      <c r="H47" s="94"/>
      <c r="I47" s="96"/>
      <c r="J47" s="96"/>
      <c r="K47" s="96"/>
      <c r="L47" s="94"/>
      <c r="M47" s="94"/>
      <c r="N47" s="94"/>
      <c r="O47" s="94"/>
      <c r="P47" s="94"/>
      <c r="Q47" s="94"/>
      <c r="R47" s="94"/>
    </row>
    <row r="48" spans="1:23" x14ac:dyDescent="0.25">
      <c r="C48" s="94"/>
      <c r="D48" s="94"/>
      <c r="E48" s="94"/>
      <c r="F48" s="95"/>
      <c r="G48" s="94"/>
      <c r="H48" s="94"/>
      <c r="I48" s="96"/>
      <c r="J48" s="96"/>
      <c r="K48" s="96"/>
      <c r="L48" s="94"/>
      <c r="M48" s="94"/>
      <c r="N48" s="94"/>
      <c r="O48" s="94"/>
      <c r="P48" s="94"/>
      <c r="Q48" s="94"/>
      <c r="R48" s="94"/>
    </row>
    <row r="49" spans="3:18" x14ac:dyDescent="0.25">
      <c r="C49" s="94"/>
      <c r="D49" s="94"/>
      <c r="E49" s="94"/>
      <c r="F49" s="95"/>
      <c r="G49" s="94"/>
      <c r="H49" s="94"/>
      <c r="I49" s="96"/>
      <c r="J49" s="96"/>
      <c r="K49" s="96"/>
      <c r="L49" s="94"/>
      <c r="M49" s="94"/>
      <c r="N49" s="94"/>
      <c r="O49" s="94"/>
      <c r="P49" s="94"/>
      <c r="Q49" s="94"/>
      <c r="R49" s="94"/>
    </row>
    <row r="50" spans="3:18" x14ac:dyDescent="0.25">
      <c r="C50" s="94"/>
      <c r="D50" s="94"/>
      <c r="E50" s="94"/>
      <c r="F50" s="95"/>
      <c r="G50" s="94"/>
      <c r="H50" s="94"/>
      <c r="I50" s="96"/>
      <c r="J50" s="96"/>
      <c r="K50" s="96"/>
      <c r="L50" s="94"/>
      <c r="M50" s="94"/>
      <c r="N50" s="94"/>
      <c r="O50" s="94"/>
      <c r="P50" s="94"/>
      <c r="Q50" s="94"/>
      <c r="R50" s="94"/>
    </row>
    <row r="51" spans="3:18" x14ac:dyDescent="0.25">
      <c r="C51" s="94"/>
      <c r="D51" s="94"/>
      <c r="E51" s="94"/>
      <c r="F51" s="95"/>
      <c r="G51" s="94"/>
      <c r="H51" s="94"/>
      <c r="I51" s="96"/>
      <c r="J51" s="96"/>
      <c r="K51" s="96"/>
      <c r="L51" s="94"/>
      <c r="M51" s="94"/>
      <c r="N51" s="94"/>
      <c r="O51" s="94"/>
      <c r="P51" s="94"/>
      <c r="Q51" s="94"/>
      <c r="R51" s="94"/>
    </row>
    <row r="52" spans="3:18" x14ac:dyDescent="0.25">
      <c r="C52" s="94"/>
      <c r="D52" s="94"/>
      <c r="E52" s="94"/>
      <c r="F52" s="95"/>
      <c r="G52" s="94"/>
      <c r="H52" s="94"/>
      <c r="I52" s="96"/>
      <c r="J52" s="96"/>
      <c r="K52" s="96"/>
      <c r="L52" s="94"/>
      <c r="M52" s="94"/>
      <c r="N52" s="94"/>
      <c r="O52" s="94"/>
      <c r="P52" s="94"/>
      <c r="Q52" s="94"/>
      <c r="R52" s="94"/>
    </row>
    <row r="53" spans="3:18" x14ac:dyDescent="0.25">
      <c r="C53" s="94"/>
      <c r="D53" s="94"/>
      <c r="E53" s="94"/>
      <c r="F53" s="95"/>
      <c r="G53" s="94"/>
      <c r="H53" s="94"/>
      <c r="I53" s="96"/>
      <c r="J53" s="96"/>
      <c r="K53" s="96"/>
      <c r="L53" s="94"/>
      <c r="M53" s="94"/>
      <c r="N53" s="94"/>
      <c r="O53" s="94"/>
      <c r="P53" s="94"/>
      <c r="Q53" s="94"/>
      <c r="R53" s="94"/>
    </row>
    <row r="54" spans="3:18" x14ac:dyDescent="0.25">
      <c r="C54" s="94"/>
      <c r="D54" s="94"/>
      <c r="E54" s="94"/>
      <c r="F54" s="95"/>
      <c r="G54" s="94"/>
      <c r="H54" s="94"/>
      <c r="I54" s="96"/>
      <c r="J54" s="96"/>
      <c r="K54" s="96"/>
      <c r="L54" s="94"/>
      <c r="M54" s="94"/>
      <c r="N54" s="94"/>
      <c r="O54" s="94"/>
      <c r="P54" s="94"/>
      <c r="Q54" s="94"/>
      <c r="R54" s="94"/>
    </row>
    <row r="55" spans="3:18" x14ac:dyDescent="0.25">
      <c r="C55" s="94"/>
      <c r="D55" s="94"/>
      <c r="E55" s="94"/>
      <c r="F55" s="95"/>
      <c r="G55" s="94"/>
      <c r="H55" s="94"/>
      <c r="I55" s="96"/>
      <c r="J55" s="96"/>
      <c r="K55" s="96"/>
      <c r="L55" s="94"/>
      <c r="M55" s="94"/>
      <c r="N55" s="94"/>
      <c r="O55" s="94"/>
      <c r="P55" s="94"/>
      <c r="Q55" s="94"/>
      <c r="R55" s="94"/>
    </row>
    <row r="56" spans="3:18" x14ac:dyDescent="0.25">
      <c r="C56" s="94"/>
      <c r="D56" s="94"/>
      <c r="E56" s="94"/>
      <c r="F56" s="95"/>
      <c r="G56" s="94"/>
      <c r="H56" s="94"/>
      <c r="I56" s="96"/>
      <c r="J56" s="96"/>
      <c r="K56" s="96"/>
      <c r="L56" s="94"/>
      <c r="M56" s="94"/>
      <c r="N56" s="94"/>
      <c r="O56" s="94"/>
      <c r="P56" s="94"/>
      <c r="Q56" s="94"/>
      <c r="R56" s="94"/>
    </row>
    <row r="57" spans="3:18" x14ac:dyDescent="0.25">
      <c r="C57" s="94"/>
      <c r="D57" s="94"/>
      <c r="E57" s="94"/>
      <c r="F57" s="95"/>
      <c r="G57" s="94"/>
      <c r="H57" s="94"/>
      <c r="I57" s="96"/>
      <c r="J57" s="96"/>
      <c r="K57" s="96"/>
      <c r="L57" s="94"/>
      <c r="M57" s="94"/>
      <c r="N57" s="94"/>
      <c r="O57" s="94"/>
      <c r="P57" s="94"/>
      <c r="Q57" s="94"/>
      <c r="R57" s="94"/>
    </row>
    <row r="58" spans="3:18" x14ac:dyDescent="0.25">
      <c r="C58" s="94"/>
      <c r="D58" s="94"/>
      <c r="E58" s="94"/>
      <c r="F58" s="95"/>
      <c r="G58" s="94"/>
      <c r="H58" s="94"/>
      <c r="I58" s="96"/>
      <c r="J58" s="96"/>
      <c r="K58" s="96"/>
      <c r="L58" s="94"/>
      <c r="M58" s="94"/>
      <c r="N58" s="94"/>
      <c r="O58" s="94"/>
      <c r="P58" s="94"/>
      <c r="Q58" s="94"/>
      <c r="R58" s="94"/>
    </row>
    <row r="59" spans="3:18" x14ac:dyDescent="0.25">
      <c r="C59" s="94"/>
      <c r="D59" s="94"/>
      <c r="E59" s="94"/>
      <c r="F59" s="95"/>
      <c r="G59" s="94"/>
      <c r="H59" s="94"/>
      <c r="I59" s="96"/>
      <c r="J59" s="96"/>
      <c r="K59" s="96"/>
      <c r="L59" s="94"/>
      <c r="M59" s="94"/>
      <c r="N59" s="94"/>
      <c r="O59" s="94"/>
      <c r="P59" s="94"/>
      <c r="Q59" s="94"/>
      <c r="R59" s="94"/>
    </row>
    <row r="60" spans="3:18" x14ac:dyDescent="0.25">
      <c r="C60" s="94"/>
      <c r="D60" s="94"/>
      <c r="E60" s="94"/>
      <c r="F60" s="95"/>
      <c r="G60" s="94"/>
      <c r="H60" s="94"/>
      <c r="I60" s="96"/>
      <c r="J60" s="96"/>
      <c r="K60" s="96"/>
      <c r="L60" s="94"/>
      <c r="M60" s="94"/>
      <c r="N60" s="94"/>
      <c r="O60" s="94"/>
      <c r="P60" s="94"/>
      <c r="Q60" s="94"/>
      <c r="R60" s="94"/>
    </row>
    <row r="61" spans="3:18" x14ac:dyDescent="0.25">
      <c r="C61" s="94"/>
      <c r="D61" s="94"/>
      <c r="E61" s="94"/>
      <c r="F61" s="95"/>
      <c r="G61" s="94"/>
      <c r="H61" s="94"/>
      <c r="I61" s="96"/>
      <c r="J61" s="96"/>
      <c r="K61" s="96"/>
      <c r="L61" s="94"/>
      <c r="M61" s="94"/>
      <c r="N61" s="94"/>
      <c r="O61" s="94"/>
      <c r="P61" s="94"/>
      <c r="Q61" s="94"/>
      <c r="R61" s="94"/>
    </row>
    <row r="62" spans="3:18" x14ac:dyDescent="0.25">
      <c r="C62" s="94"/>
      <c r="D62" s="94"/>
      <c r="E62" s="94"/>
      <c r="F62" s="95"/>
      <c r="G62" s="94"/>
      <c r="H62" s="94"/>
      <c r="I62" s="96"/>
      <c r="J62" s="96"/>
      <c r="K62" s="96"/>
      <c r="L62" s="94"/>
      <c r="M62" s="94"/>
      <c r="N62" s="94"/>
      <c r="O62" s="94"/>
      <c r="P62" s="94"/>
      <c r="Q62" s="94"/>
      <c r="R62" s="94"/>
    </row>
    <row r="63" spans="3:18" x14ac:dyDescent="0.25">
      <c r="C63" s="94"/>
      <c r="D63" s="94"/>
      <c r="E63" s="94"/>
      <c r="F63" s="95"/>
      <c r="G63" s="94"/>
      <c r="H63" s="94"/>
      <c r="I63" s="96"/>
      <c r="J63" s="96"/>
      <c r="K63" s="96"/>
      <c r="L63" s="94"/>
      <c r="M63" s="94"/>
      <c r="N63" s="94"/>
      <c r="O63" s="94"/>
      <c r="P63" s="94"/>
      <c r="Q63" s="94"/>
      <c r="R63" s="94"/>
    </row>
    <row r="64" spans="3:18" x14ac:dyDescent="0.25">
      <c r="C64" s="94"/>
      <c r="D64" s="94"/>
      <c r="E64" s="94"/>
      <c r="F64" s="95"/>
      <c r="G64" s="94"/>
      <c r="H64" s="94"/>
      <c r="I64" s="96"/>
      <c r="J64" s="96"/>
      <c r="K64" s="96"/>
      <c r="L64" s="94"/>
      <c r="M64" s="94"/>
      <c r="N64" s="94"/>
      <c r="O64" s="94"/>
      <c r="P64" s="94"/>
      <c r="Q64" s="94"/>
      <c r="R64" s="94"/>
    </row>
    <row r="65" spans="3:18" x14ac:dyDescent="0.25">
      <c r="C65" s="94"/>
      <c r="D65" s="94"/>
      <c r="E65" s="94"/>
      <c r="F65" s="95"/>
      <c r="G65" s="94"/>
      <c r="H65" s="94"/>
      <c r="I65" s="96"/>
      <c r="J65" s="96"/>
      <c r="K65" s="96"/>
      <c r="L65" s="94"/>
      <c r="M65" s="94"/>
      <c r="N65" s="94"/>
      <c r="O65" s="94"/>
      <c r="P65" s="94"/>
      <c r="Q65" s="94"/>
      <c r="R65" s="94"/>
    </row>
    <row r="66" spans="3:18" x14ac:dyDescent="0.25">
      <c r="C66" s="94"/>
      <c r="D66" s="94"/>
      <c r="E66" s="94"/>
      <c r="F66" s="95"/>
      <c r="G66" s="94"/>
      <c r="H66" s="94"/>
      <c r="I66" s="96"/>
      <c r="J66" s="96"/>
      <c r="K66" s="96"/>
      <c r="L66" s="94"/>
      <c r="M66" s="94"/>
      <c r="N66" s="94"/>
      <c r="O66" s="94"/>
      <c r="P66" s="94"/>
      <c r="Q66" s="94"/>
      <c r="R66" s="94"/>
    </row>
    <row r="67" spans="3:18" x14ac:dyDescent="0.25">
      <c r="C67" s="94"/>
      <c r="D67" s="94"/>
      <c r="E67" s="94"/>
      <c r="F67" s="95"/>
      <c r="G67" s="94"/>
      <c r="H67" s="94"/>
      <c r="I67" s="96"/>
      <c r="J67" s="96"/>
      <c r="K67" s="96"/>
      <c r="L67" s="94"/>
      <c r="M67" s="94"/>
      <c r="N67" s="94"/>
      <c r="O67" s="94"/>
      <c r="P67" s="94"/>
      <c r="Q67" s="94"/>
      <c r="R67" s="94"/>
    </row>
    <row r="68" spans="3:18" x14ac:dyDescent="0.25">
      <c r="C68" s="94"/>
      <c r="D68" s="94"/>
      <c r="E68" s="94"/>
      <c r="F68" s="95"/>
      <c r="G68" s="94"/>
      <c r="H68" s="94"/>
      <c r="I68" s="96"/>
      <c r="J68" s="96"/>
      <c r="K68" s="96"/>
      <c r="L68" s="94"/>
      <c r="M68" s="94"/>
      <c r="N68" s="94"/>
      <c r="O68" s="94"/>
      <c r="P68" s="94"/>
      <c r="Q68" s="94"/>
      <c r="R68" s="94"/>
    </row>
    <row r="69" spans="3:18" x14ac:dyDescent="0.25">
      <c r="C69" s="94"/>
      <c r="D69" s="94"/>
      <c r="E69" s="94"/>
      <c r="F69" s="95"/>
      <c r="G69" s="94"/>
      <c r="H69" s="94"/>
      <c r="I69" s="96"/>
      <c r="J69" s="96"/>
      <c r="K69" s="96"/>
      <c r="L69" s="94"/>
      <c r="M69" s="94"/>
      <c r="N69" s="94"/>
      <c r="O69" s="94"/>
      <c r="P69" s="94"/>
      <c r="Q69" s="94"/>
      <c r="R69" s="94"/>
    </row>
    <row r="70" spans="3:18" x14ac:dyDescent="0.25">
      <c r="C70" s="94"/>
      <c r="D70" s="94"/>
      <c r="E70" s="94"/>
      <c r="F70" s="95"/>
      <c r="G70" s="94"/>
      <c r="H70" s="94"/>
      <c r="I70" s="96"/>
      <c r="J70" s="96"/>
      <c r="K70" s="96"/>
      <c r="L70" s="94"/>
      <c r="M70" s="94"/>
      <c r="N70" s="94"/>
      <c r="O70" s="94"/>
      <c r="P70" s="94"/>
      <c r="Q70" s="94"/>
      <c r="R70" s="94"/>
    </row>
    <row r="71" spans="3:18" x14ac:dyDescent="0.25">
      <c r="C71" s="94"/>
      <c r="D71" s="94"/>
      <c r="E71" s="94"/>
      <c r="F71" s="95"/>
      <c r="G71" s="94"/>
      <c r="H71" s="94"/>
      <c r="I71" s="96"/>
      <c r="J71" s="96"/>
      <c r="K71" s="96"/>
      <c r="L71" s="94"/>
      <c r="M71" s="94"/>
      <c r="N71" s="94"/>
      <c r="O71" s="94"/>
      <c r="P71" s="94"/>
      <c r="Q71" s="94"/>
      <c r="R71" s="94"/>
    </row>
    <row r="72" spans="3:18" x14ac:dyDescent="0.25">
      <c r="C72" s="94"/>
      <c r="D72" s="94"/>
      <c r="E72" s="94"/>
      <c r="F72" s="95"/>
      <c r="G72" s="94"/>
      <c r="H72" s="94"/>
      <c r="I72" s="96"/>
      <c r="J72" s="96"/>
      <c r="K72" s="96"/>
      <c r="L72" s="94"/>
      <c r="M72" s="94"/>
      <c r="N72" s="94"/>
      <c r="O72" s="94"/>
      <c r="P72" s="94"/>
      <c r="Q72" s="94"/>
      <c r="R72" s="94"/>
    </row>
    <row r="73" spans="3:18" x14ac:dyDescent="0.25">
      <c r="C73" s="94"/>
      <c r="D73" s="94"/>
      <c r="E73" s="94"/>
      <c r="F73" s="95"/>
      <c r="G73" s="94"/>
      <c r="H73" s="94"/>
      <c r="I73" s="96"/>
      <c r="J73" s="96"/>
      <c r="K73" s="96"/>
      <c r="L73" s="94"/>
      <c r="M73" s="94"/>
      <c r="N73" s="94"/>
      <c r="O73" s="94"/>
      <c r="P73" s="94"/>
      <c r="Q73" s="94"/>
      <c r="R73" s="94"/>
    </row>
    <row r="74" spans="3:18" x14ac:dyDescent="0.25">
      <c r="C74" s="94"/>
      <c r="D74" s="94"/>
      <c r="E74" s="94"/>
      <c r="F74" s="95"/>
      <c r="G74" s="94"/>
      <c r="H74" s="94"/>
      <c r="I74" s="96"/>
      <c r="J74" s="96"/>
      <c r="K74" s="96"/>
      <c r="L74" s="94"/>
      <c r="M74" s="94"/>
      <c r="N74" s="94"/>
      <c r="O74" s="94"/>
      <c r="P74" s="94"/>
      <c r="Q74" s="94"/>
      <c r="R74" s="94"/>
    </row>
    <row r="75" spans="3:18" x14ac:dyDescent="0.25">
      <c r="C75" s="94"/>
      <c r="D75" s="94"/>
      <c r="E75" s="94"/>
      <c r="F75" s="95"/>
      <c r="G75" s="94"/>
      <c r="H75" s="94"/>
      <c r="I75" s="96"/>
      <c r="J75" s="96"/>
      <c r="K75" s="96"/>
      <c r="L75" s="94"/>
      <c r="M75" s="94"/>
      <c r="N75" s="94"/>
      <c r="O75" s="94"/>
      <c r="P75" s="94"/>
      <c r="Q75" s="94"/>
      <c r="R75" s="94"/>
    </row>
    <row r="76" spans="3:18" x14ac:dyDescent="0.25">
      <c r="C76" s="94"/>
      <c r="D76" s="94"/>
      <c r="E76" s="94"/>
      <c r="F76" s="95"/>
      <c r="G76" s="94"/>
      <c r="H76" s="94"/>
      <c r="I76" s="96"/>
      <c r="J76" s="96"/>
      <c r="K76" s="96"/>
      <c r="L76" s="94"/>
      <c r="M76" s="94"/>
      <c r="N76" s="94"/>
      <c r="O76" s="94"/>
      <c r="P76" s="94"/>
      <c r="Q76" s="94"/>
      <c r="R76" s="94"/>
    </row>
    <row r="77" spans="3:18" x14ac:dyDescent="0.25">
      <c r="C77" s="94"/>
      <c r="D77" s="94"/>
      <c r="E77" s="94"/>
      <c r="F77" s="95"/>
      <c r="G77" s="94"/>
      <c r="H77" s="94"/>
      <c r="I77" s="96"/>
      <c r="J77" s="96"/>
      <c r="K77" s="96"/>
      <c r="L77" s="94"/>
      <c r="M77" s="94"/>
      <c r="N77" s="94"/>
      <c r="O77" s="94"/>
      <c r="P77" s="94"/>
      <c r="Q77" s="94"/>
      <c r="R77" s="94"/>
    </row>
    <row r="78" spans="3:18" x14ac:dyDescent="0.25">
      <c r="C78" s="94"/>
      <c r="D78" s="94"/>
      <c r="E78" s="94"/>
      <c r="F78" s="95"/>
      <c r="G78" s="94"/>
      <c r="H78" s="94"/>
      <c r="I78" s="96"/>
      <c r="J78" s="96"/>
      <c r="K78" s="96"/>
      <c r="L78" s="94"/>
      <c r="M78" s="94"/>
      <c r="N78" s="94"/>
      <c r="O78" s="94"/>
      <c r="P78" s="94"/>
      <c r="Q78" s="94"/>
      <c r="R78" s="94"/>
    </row>
    <row r="79" spans="3:18" x14ac:dyDescent="0.25">
      <c r="C79" s="94"/>
      <c r="D79" s="94"/>
      <c r="E79" s="94"/>
      <c r="F79" s="95"/>
      <c r="G79" s="94"/>
      <c r="H79" s="94"/>
      <c r="I79" s="96"/>
      <c r="J79" s="96"/>
      <c r="K79" s="96"/>
      <c r="L79" s="94"/>
      <c r="M79" s="94"/>
      <c r="N79" s="94"/>
      <c r="O79" s="94"/>
      <c r="P79" s="94"/>
      <c r="Q79" s="94"/>
      <c r="R79" s="94"/>
    </row>
  </sheetData>
  <mergeCells count="42">
    <mergeCell ref="O2:S2"/>
    <mergeCell ref="T15:W15"/>
    <mergeCell ref="A5:W5"/>
    <mergeCell ref="A6:W6"/>
    <mergeCell ref="A7:R7"/>
    <mergeCell ref="A12:B12"/>
    <mergeCell ref="A9:B9"/>
    <mergeCell ref="A11:B11"/>
    <mergeCell ref="C11:D11"/>
    <mergeCell ref="C12:H12"/>
    <mergeCell ref="S14:W14"/>
    <mergeCell ref="S15:S16"/>
    <mergeCell ref="C9:R9"/>
    <mergeCell ref="A33:R33"/>
    <mergeCell ref="B34:C34"/>
    <mergeCell ref="I15:R15"/>
    <mergeCell ref="D14:G14"/>
    <mergeCell ref="E15:G15"/>
    <mergeCell ref="A25:C25"/>
    <mergeCell ref="A27:C27"/>
    <mergeCell ref="A30:C30"/>
    <mergeCell ref="A21:C21"/>
    <mergeCell ref="A22:C22"/>
    <mergeCell ref="A23:C23"/>
    <mergeCell ref="A24:C24"/>
    <mergeCell ref="A29:C29"/>
    <mergeCell ref="F43:G43"/>
    <mergeCell ref="A10:B10"/>
    <mergeCell ref="C10:D10"/>
    <mergeCell ref="A38:R38"/>
    <mergeCell ref="A13:R13"/>
    <mergeCell ref="D15:D16"/>
    <mergeCell ref="H15:H16"/>
    <mergeCell ref="A18:C18"/>
    <mergeCell ref="H14:R14"/>
    <mergeCell ref="A14:A16"/>
    <mergeCell ref="A35:F35"/>
    <mergeCell ref="A20:C20"/>
    <mergeCell ref="A36:F36"/>
    <mergeCell ref="A28:C28"/>
    <mergeCell ref="B14:B16"/>
    <mergeCell ref="C14:C16"/>
  </mergeCells>
  <pageMargins left="0.39370078740157483" right="0.39370078740157483" top="0.39370078740157483" bottom="0.39370078740157483" header="0.31496062992125984" footer="0.31496062992125984"/>
  <pageSetup paperSize="9" scale="71" orientation="landscape" blackAndWhite="1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2024-04-25T00:53:07Z</dcterms:modified>
</cp:coreProperties>
</file>